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综合成绩统计表" sheetId="1" r:id="rId1"/>
  </sheets>
  <calcPr calcId="144525"/>
</workbook>
</file>

<file path=xl/sharedStrings.xml><?xml version="1.0" encoding="utf-8"?>
<sst xmlns="http://schemas.openxmlformats.org/spreadsheetml/2006/main" count="42">
  <si>
    <t>附件：</t>
  </si>
  <si>
    <t>综合成绩统计表</t>
  </si>
  <si>
    <t>序号</t>
  </si>
  <si>
    <t>岗位</t>
  </si>
  <si>
    <t>姓名</t>
  </si>
  <si>
    <t>测试成绩</t>
  </si>
  <si>
    <t>面试成绩</t>
  </si>
  <si>
    <t>综合成绩</t>
  </si>
  <si>
    <t>排名</t>
  </si>
  <si>
    <t>是否进入体检环节</t>
  </si>
  <si>
    <t>备注</t>
  </si>
  <si>
    <t>C1综合管理岗</t>
  </si>
  <si>
    <t>谢静</t>
  </si>
  <si>
    <t>是</t>
  </si>
  <si>
    <t>牟菲菲</t>
  </si>
  <si>
    <t>否</t>
  </si>
  <si>
    <t>C2党务管理岗</t>
  </si>
  <si>
    <t>李黎</t>
  </si>
  <si>
    <t>薛喜鹤</t>
  </si>
  <si>
    <t>C3合同管理岗</t>
  </si>
  <si>
    <t>张家颖</t>
  </si>
  <si>
    <t>文静</t>
  </si>
  <si>
    <t>刘强</t>
  </si>
  <si>
    <t>张杨明</t>
  </si>
  <si>
    <t>C4资产管理岗</t>
  </si>
  <si>
    <t>杨立</t>
  </si>
  <si>
    <t>孔倩倩</t>
  </si>
  <si>
    <t>/</t>
  </si>
  <si>
    <t>未参加面试（测试）</t>
  </si>
  <si>
    <t>高立娟</t>
  </si>
  <si>
    <t>陈翔</t>
  </si>
  <si>
    <t>C5出纳岗</t>
  </si>
  <si>
    <t>杨丽丽</t>
  </si>
  <si>
    <t>梁焘</t>
  </si>
  <si>
    <t>刘妍希</t>
  </si>
  <si>
    <t>陶峥</t>
  </si>
  <si>
    <t>C7建设工程风险管理岗</t>
  </si>
  <si>
    <t>马茂智</t>
  </si>
  <si>
    <t>夏广新</t>
  </si>
  <si>
    <t>C8培训管理岗</t>
  </si>
  <si>
    <t>吴欢</t>
  </si>
  <si>
    <t>海威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</si>
</sst>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26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49" fontId="1" fillId="0" borderId="0" xfId="49" applyNumberFormat="1" applyFont="1" applyFill="1">
      <alignment vertical="center"/>
    </xf>
    <xf numFmtId="49" fontId="2" fillId="0" borderId="0" xfId="49" applyNumberFormat="1" applyFont="1" applyFill="1">
      <alignment vertical="center"/>
    </xf>
    <xf numFmtId="49" fontId="3" fillId="0" borderId="0" xfId="49" applyNumberFormat="1" applyFont="1" applyFill="1">
      <alignment vertical="center"/>
    </xf>
    <xf numFmtId="0" fontId="4" fillId="0" borderId="0" xfId="0" applyFont="1">
      <alignment vertical="center"/>
    </xf>
    <xf numFmtId="49" fontId="1" fillId="0" borderId="0" xfId="49" applyNumberFormat="1" applyFont="1" applyFill="1" applyAlignment="1">
      <alignment horizontal="left" vertical="center"/>
    </xf>
    <xf numFmtId="49" fontId="2" fillId="0" borderId="0" xfId="49" applyNumberFormat="1" applyFont="1" applyFill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" fillId="0" borderId="0" xfId="49" applyNumberFormat="1" applyFont="1" applyFill="1" applyAlignment="1">
      <alignment horizontal="center" vertical="center"/>
    </xf>
    <xf numFmtId="49" fontId="2" fillId="0" borderId="0" xfId="49" applyNumberFormat="1" applyFont="1" applyFill="1" applyBorder="1" applyAlignment="1">
      <alignment vertical="center"/>
    </xf>
    <xf numFmtId="49" fontId="3" fillId="0" borderId="0" xfId="49" applyNumberFormat="1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3"/>
  <sheetViews>
    <sheetView tabSelected="1" workbookViewId="0">
      <selection activeCell="A2" sqref="A2:I2"/>
    </sheetView>
  </sheetViews>
  <sheetFormatPr defaultColWidth="9" defaultRowHeight="23.4" customHeight="1"/>
  <cols>
    <col min="1" max="1" width="5.33333333333333" style="4" customWidth="1"/>
    <col min="2" max="2" width="17.4416666666667" style="4" customWidth="1"/>
    <col min="3" max="3" width="9.88333333333333" style="4" customWidth="1"/>
    <col min="4" max="6" width="9.55833333333333" style="4" customWidth="1"/>
    <col min="7" max="7" width="5.33333333333333" style="4" customWidth="1"/>
    <col min="8" max="8" width="10.7666666666667" style="4" customWidth="1"/>
    <col min="9" max="9" width="21.0916666666667" style="4" customWidth="1"/>
    <col min="10" max="16384" width="8.88333333333333" style="4"/>
  </cols>
  <sheetData>
    <row r="1" s="1" customFormat="1" ht="14.25" spans="1:9">
      <c r="A1" s="5" t="s">
        <v>0</v>
      </c>
      <c r="B1" s="5"/>
      <c r="I1" s="16"/>
    </row>
    <row r="2" s="2" customFormat="1" ht="18.75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17"/>
    </row>
    <row r="3" s="3" customFormat="1" ht="35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18"/>
    </row>
    <row r="4" ht="32" customHeight="1" spans="1:9">
      <c r="A4" s="9">
        <v>1</v>
      </c>
      <c r="B4" s="10" t="s">
        <v>11</v>
      </c>
      <c r="C4" s="9" t="s">
        <v>12</v>
      </c>
      <c r="D4" s="11">
        <v>71</v>
      </c>
      <c r="E4" s="11">
        <f>432/5</f>
        <v>86.4</v>
      </c>
      <c r="F4" s="12">
        <f t="shared" ref="F4:F23" si="0">ROUND(D4*0.4,1)+ROUND(E4*0.6,1)</f>
        <v>80.2</v>
      </c>
      <c r="G4" s="9">
        <v>1</v>
      </c>
      <c r="H4" s="9" t="s">
        <v>13</v>
      </c>
      <c r="I4" s="9"/>
    </row>
    <row r="5" ht="32" customHeight="1" spans="1:9">
      <c r="A5" s="9">
        <v>2</v>
      </c>
      <c r="B5" s="10"/>
      <c r="C5" s="9" t="s">
        <v>14</v>
      </c>
      <c r="D5" s="11">
        <v>69</v>
      </c>
      <c r="E5" s="11">
        <f>408/5</f>
        <v>81.6</v>
      </c>
      <c r="F5" s="12">
        <f t="shared" si="0"/>
        <v>76.6</v>
      </c>
      <c r="G5" s="9">
        <v>2</v>
      </c>
      <c r="H5" s="9" t="s">
        <v>15</v>
      </c>
      <c r="I5" s="9"/>
    </row>
    <row r="6" ht="32" customHeight="1" spans="1:9">
      <c r="A6" s="9">
        <v>3</v>
      </c>
      <c r="B6" s="10" t="s">
        <v>16</v>
      </c>
      <c r="C6" s="9" t="s">
        <v>17</v>
      </c>
      <c r="D6" s="11">
        <v>70</v>
      </c>
      <c r="E6" s="11">
        <f>425/5</f>
        <v>85</v>
      </c>
      <c r="F6" s="12">
        <f t="shared" si="0"/>
        <v>79</v>
      </c>
      <c r="G6" s="9">
        <v>1</v>
      </c>
      <c r="H6" s="9" t="s">
        <v>13</v>
      </c>
      <c r="I6" s="9"/>
    </row>
    <row r="7" ht="32" customHeight="1" spans="1:9">
      <c r="A7" s="9">
        <v>4</v>
      </c>
      <c r="B7" s="10"/>
      <c r="C7" s="9" t="s">
        <v>18</v>
      </c>
      <c r="D7" s="11">
        <v>66</v>
      </c>
      <c r="E7" s="11">
        <f>408/5</f>
        <v>81.6</v>
      </c>
      <c r="F7" s="12">
        <f t="shared" si="0"/>
        <v>75.4</v>
      </c>
      <c r="G7" s="9">
        <v>2</v>
      </c>
      <c r="H7" s="9" t="s">
        <v>15</v>
      </c>
      <c r="I7" s="9"/>
    </row>
    <row r="8" ht="32" customHeight="1" spans="1:9">
      <c r="A8" s="9">
        <v>5</v>
      </c>
      <c r="B8" s="13" t="s">
        <v>19</v>
      </c>
      <c r="C8" s="9" t="s">
        <v>20</v>
      </c>
      <c r="D8" s="11">
        <v>73</v>
      </c>
      <c r="E8" s="11">
        <f>419/5</f>
        <v>83.8</v>
      </c>
      <c r="F8" s="12">
        <f t="shared" si="0"/>
        <v>79.5</v>
      </c>
      <c r="G8" s="9">
        <v>1</v>
      </c>
      <c r="H8" s="9" t="s">
        <v>13</v>
      </c>
      <c r="I8" s="9"/>
    </row>
    <row r="9" ht="32" customHeight="1" spans="1:9">
      <c r="A9" s="9">
        <v>6</v>
      </c>
      <c r="B9" s="14"/>
      <c r="C9" s="9" t="s">
        <v>21</v>
      </c>
      <c r="D9" s="11">
        <v>62</v>
      </c>
      <c r="E9" s="11">
        <f>404/5</f>
        <v>80.8</v>
      </c>
      <c r="F9" s="12">
        <f t="shared" si="0"/>
        <v>73.3</v>
      </c>
      <c r="G9" s="9">
        <v>2</v>
      </c>
      <c r="H9" s="9" t="s">
        <v>15</v>
      </c>
      <c r="I9" s="9"/>
    </row>
    <row r="10" ht="32" customHeight="1" spans="1:9">
      <c r="A10" s="9">
        <v>7</v>
      </c>
      <c r="B10" s="14"/>
      <c r="C10" s="9" t="s">
        <v>22</v>
      </c>
      <c r="D10" s="11">
        <v>70</v>
      </c>
      <c r="E10" s="11">
        <f>397/5</f>
        <v>79.4</v>
      </c>
      <c r="F10" s="12">
        <f t="shared" si="0"/>
        <v>75.6</v>
      </c>
      <c r="G10" s="9">
        <v>3</v>
      </c>
      <c r="H10" s="9" t="s">
        <v>15</v>
      </c>
      <c r="I10" s="9"/>
    </row>
    <row r="11" ht="32" customHeight="1" spans="1:9">
      <c r="A11" s="9">
        <v>8</v>
      </c>
      <c r="B11" s="15"/>
      <c r="C11" s="9" t="s">
        <v>23</v>
      </c>
      <c r="D11" s="11">
        <v>71</v>
      </c>
      <c r="E11" s="11">
        <f>394/5</f>
        <v>78.8</v>
      </c>
      <c r="F11" s="12">
        <f t="shared" si="0"/>
        <v>75.7</v>
      </c>
      <c r="G11" s="9">
        <v>4</v>
      </c>
      <c r="H11" s="9" t="s">
        <v>15</v>
      </c>
      <c r="I11" s="9"/>
    </row>
    <row r="12" ht="32" customHeight="1" spans="1:9">
      <c r="A12" s="9">
        <v>9</v>
      </c>
      <c r="B12" s="13" t="s">
        <v>24</v>
      </c>
      <c r="C12" s="9" t="s">
        <v>25</v>
      </c>
      <c r="D12" s="11">
        <v>76</v>
      </c>
      <c r="E12" s="11">
        <f>397/5</f>
        <v>79.4</v>
      </c>
      <c r="F12" s="12">
        <f t="shared" si="0"/>
        <v>78</v>
      </c>
      <c r="G12" s="9">
        <v>1</v>
      </c>
      <c r="H12" s="9" t="s">
        <v>13</v>
      </c>
      <c r="I12" s="9"/>
    </row>
    <row r="13" ht="32" customHeight="1" spans="1:9">
      <c r="A13" s="9">
        <v>10</v>
      </c>
      <c r="B13" s="14"/>
      <c r="C13" s="9" t="s">
        <v>26</v>
      </c>
      <c r="D13" s="9" t="s">
        <v>27</v>
      </c>
      <c r="E13" s="9" t="s">
        <v>27</v>
      </c>
      <c r="F13" s="9" t="s">
        <v>27</v>
      </c>
      <c r="G13" s="9" t="s">
        <v>27</v>
      </c>
      <c r="H13" s="9" t="s">
        <v>15</v>
      </c>
      <c r="I13" s="9" t="s">
        <v>28</v>
      </c>
    </row>
    <row r="14" ht="32" customHeight="1" spans="1:9">
      <c r="A14" s="9">
        <v>11</v>
      </c>
      <c r="B14" s="14"/>
      <c r="C14" s="9" t="s">
        <v>29</v>
      </c>
      <c r="D14" s="9" t="s">
        <v>27</v>
      </c>
      <c r="E14" s="9" t="s">
        <v>27</v>
      </c>
      <c r="F14" s="9" t="s">
        <v>27</v>
      </c>
      <c r="G14" s="9" t="s">
        <v>27</v>
      </c>
      <c r="H14" s="9" t="s">
        <v>15</v>
      </c>
      <c r="I14" s="9" t="s">
        <v>28</v>
      </c>
    </row>
    <row r="15" ht="32" customHeight="1" spans="1:9">
      <c r="A15" s="9">
        <v>12</v>
      </c>
      <c r="B15" s="15"/>
      <c r="C15" s="9" t="s">
        <v>30</v>
      </c>
      <c r="D15" s="9" t="s">
        <v>27</v>
      </c>
      <c r="E15" s="9" t="s">
        <v>27</v>
      </c>
      <c r="F15" s="9" t="s">
        <v>27</v>
      </c>
      <c r="G15" s="9" t="s">
        <v>27</v>
      </c>
      <c r="H15" s="9" t="s">
        <v>15</v>
      </c>
      <c r="I15" s="9" t="s">
        <v>28</v>
      </c>
    </row>
    <row r="16" ht="32" customHeight="1" spans="1:9">
      <c r="A16" s="9">
        <v>13</v>
      </c>
      <c r="B16" s="13" t="s">
        <v>31</v>
      </c>
      <c r="C16" s="9" t="s">
        <v>32</v>
      </c>
      <c r="D16" s="11">
        <v>70</v>
      </c>
      <c r="E16" s="11">
        <f>411/5</f>
        <v>82.2</v>
      </c>
      <c r="F16" s="12">
        <f t="shared" si="0"/>
        <v>77.3</v>
      </c>
      <c r="G16" s="9">
        <v>1</v>
      </c>
      <c r="H16" s="9" t="s">
        <v>13</v>
      </c>
      <c r="I16" s="9"/>
    </row>
    <row r="17" ht="32" customHeight="1" spans="1:9">
      <c r="A17" s="9">
        <v>14</v>
      </c>
      <c r="B17" s="14"/>
      <c r="C17" s="9" t="s">
        <v>33</v>
      </c>
      <c r="D17" s="11">
        <v>69</v>
      </c>
      <c r="E17" s="11">
        <f>375/5</f>
        <v>75</v>
      </c>
      <c r="F17" s="12">
        <f t="shared" si="0"/>
        <v>72.6</v>
      </c>
      <c r="G17" s="9">
        <v>2</v>
      </c>
      <c r="H17" s="9" t="s">
        <v>15</v>
      </c>
      <c r="I17" s="9"/>
    </row>
    <row r="18" ht="32" customHeight="1" spans="1:9">
      <c r="A18" s="9">
        <v>15</v>
      </c>
      <c r="B18" s="14"/>
      <c r="C18" s="9" t="s">
        <v>34</v>
      </c>
      <c r="D18" s="11">
        <v>70</v>
      </c>
      <c r="E18" s="11">
        <f>359/5</f>
        <v>71.8</v>
      </c>
      <c r="F18" s="12">
        <f t="shared" si="0"/>
        <v>71.1</v>
      </c>
      <c r="G18" s="9">
        <v>3</v>
      </c>
      <c r="H18" s="9" t="s">
        <v>15</v>
      </c>
      <c r="I18" s="9"/>
    </row>
    <row r="19" ht="32" customHeight="1" spans="1:9">
      <c r="A19" s="9">
        <v>16</v>
      </c>
      <c r="B19" s="15"/>
      <c r="C19" s="9" t="s">
        <v>35</v>
      </c>
      <c r="D19" s="11">
        <v>56</v>
      </c>
      <c r="E19" s="11">
        <f>382/5</f>
        <v>76.4</v>
      </c>
      <c r="F19" s="12">
        <f t="shared" si="0"/>
        <v>68.2</v>
      </c>
      <c r="G19" s="9">
        <v>4</v>
      </c>
      <c r="H19" s="9" t="s">
        <v>15</v>
      </c>
      <c r="I19" s="9"/>
    </row>
    <row r="20" ht="32" customHeight="1" spans="1:9">
      <c r="A20" s="9">
        <v>17</v>
      </c>
      <c r="B20" s="10" t="s">
        <v>36</v>
      </c>
      <c r="C20" s="9" t="s">
        <v>37</v>
      </c>
      <c r="D20" s="11">
        <v>74</v>
      </c>
      <c r="E20" s="11">
        <f>422/5</f>
        <v>84.4</v>
      </c>
      <c r="F20" s="12">
        <f t="shared" si="0"/>
        <v>80.2</v>
      </c>
      <c r="G20" s="9">
        <v>1</v>
      </c>
      <c r="H20" s="9" t="s">
        <v>13</v>
      </c>
      <c r="I20" s="9"/>
    </row>
    <row r="21" ht="32" customHeight="1" spans="1:9">
      <c r="A21" s="9">
        <v>18</v>
      </c>
      <c r="B21" s="10"/>
      <c r="C21" s="9" t="s">
        <v>38</v>
      </c>
      <c r="D21" s="9" t="s">
        <v>27</v>
      </c>
      <c r="E21" s="9" t="s">
        <v>27</v>
      </c>
      <c r="F21" s="9" t="s">
        <v>27</v>
      </c>
      <c r="G21" s="9" t="s">
        <v>27</v>
      </c>
      <c r="H21" s="9" t="s">
        <v>15</v>
      </c>
      <c r="I21" s="9" t="s">
        <v>28</v>
      </c>
    </row>
    <row r="22" ht="32" customHeight="1" spans="1:9">
      <c r="A22" s="9">
        <v>19</v>
      </c>
      <c r="B22" s="10" t="s">
        <v>39</v>
      </c>
      <c r="C22" s="9" t="s">
        <v>40</v>
      </c>
      <c r="D22" s="11">
        <v>72</v>
      </c>
      <c r="E22" s="11">
        <f>413/5</f>
        <v>82.6</v>
      </c>
      <c r="F22" s="12">
        <f t="shared" si="0"/>
        <v>78.4</v>
      </c>
      <c r="G22" s="9">
        <v>1</v>
      </c>
      <c r="H22" s="9" t="s">
        <v>13</v>
      </c>
      <c r="I22" s="9"/>
    </row>
    <row r="23" ht="32" customHeight="1" spans="1:9">
      <c r="A23" s="9">
        <v>20</v>
      </c>
      <c r="B23" s="10"/>
      <c r="C23" s="9" t="s">
        <v>41</v>
      </c>
      <c r="D23" s="9" t="s">
        <v>27</v>
      </c>
      <c r="E23" s="9" t="s">
        <v>27</v>
      </c>
      <c r="F23" s="9" t="s">
        <v>27</v>
      </c>
      <c r="G23" s="9" t="s">
        <v>27</v>
      </c>
      <c r="H23" s="9" t="s">
        <v>15</v>
      </c>
      <c r="I23" s="9" t="s">
        <v>28</v>
      </c>
    </row>
  </sheetData>
  <mergeCells count="8">
    <mergeCell ref="A2:I2"/>
    <mergeCell ref="B4:B5"/>
    <mergeCell ref="B6:B7"/>
    <mergeCell ref="B8:B11"/>
    <mergeCell ref="B12:B15"/>
    <mergeCell ref="B16:B19"/>
    <mergeCell ref="B20:B21"/>
    <mergeCell ref="B22:B23"/>
  </mergeCells>
  <pageMargins left="0.511805555555556" right="0.0777777777777778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sa'y't'r</dc:creator>
  <cp:lastModifiedBy>Administrator</cp:lastModifiedBy>
  <dcterms:created xsi:type="dcterms:W3CDTF">2019-10-29T07:30:00Z</dcterms:created>
  <cp:lastPrinted>2019-10-29T08:59:00Z</cp:lastPrinted>
  <dcterms:modified xsi:type="dcterms:W3CDTF">2019-10-30T06:42:24Z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